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. Marketing\3. Product Documents\6. Iron\8. Iron Training Material\"/>
    </mc:Choice>
  </mc:AlternateContent>
  <xr:revisionPtr revIDLastSave="0" documentId="13_ncr:1_{F76F6A9C-042D-47D8-926A-7ECEA944092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ctions" sheetId="17" r:id="rId1"/>
    <sheet name="Entrer les données ici" sheetId="13" r:id="rId2"/>
    <sheet name="Enter data here_print" sheetId="19" r:id="rId3"/>
    <sheet name="EXEMPLE" sheetId="18" r:id="rId4"/>
  </sheets>
  <definedNames>
    <definedName name="_xlnm.Print_Area" localSheetId="2">'Enter data here_print'!$A$1:$E$33</definedName>
    <definedName name="_xlnm.Print_Area" localSheetId="1">'Entrer les données ici'!$A$1:$E$33</definedName>
    <definedName name="_xlnm.Print_Area" localSheetId="3">EXEMPLE!$A$1:$E$32</definedName>
    <definedName name="_xlnm.Print_Area" localSheetId="0">Instructions!$A$1:$A$10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3" l="1"/>
  <c r="C11" i="13" s="1"/>
  <c r="C11" i="18"/>
  <c r="C10" i="18"/>
  <c r="E27" i="18"/>
  <c r="E28" i="18" s="1"/>
  <c r="E26" i="18"/>
  <c r="E29" i="18" l="1"/>
  <c r="E32" i="18" s="1"/>
  <c r="E28" i="13" l="1"/>
  <c r="E27" i="13"/>
  <c r="E30" i="13" s="1"/>
  <c r="E33" i="13" s="1"/>
  <c r="E29" i="13" l="1"/>
</calcChain>
</file>

<file path=xl/sharedStrings.xml><?xml version="1.0" encoding="utf-8"?>
<sst xmlns="http://schemas.openxmlformats.org/spreadsheetml/2006/main" count="121" uniqueCount="56">
  <si>
    <t>Date</t>
  </si>
  <si>
    <t>Instructions</t>
  </si>
  <si>
    <t>John Smith</t>
  </si>
  <si>
    <t>LOT 2 - 10.2013</t>
  </si>
  <si>
    <t>IR 22233344</t>
  </si>
  <si>
    <t>Expected iron concentration in the sample [mg/kg = ppm]</t>
  </si>
  <si>
    <t>1100 AU</t>
  </si>
  <si>
    <t>!!! remplisser uniquement les cellules grises !!!</t>
  </si>
  <si>
    <t>Ce fichier contient 3 feuilles de calcul Excel : 1) Les instructions, 2) Entrer les données ici, 3) EXEMPLE</t>
  </si>
  <si>
    <t xml:space="preserve">2. Allumer l'iCheck et se familiariser avec la structure du menu et les fonctions. Effectuer le contrôle de l'appareil.
</t>
  </si>
  <si>
    <t xml:space="preserve">3. Préparer un échantillon de votre aliment cible enrichi en fer (c'est-à-dire farine de blé, prémélange de vitamines, farine de maïs) en le diluant avec de l'eau ou du HCl de manière à ce que la concentration attendue de l'échantillon dilué se situe dans l'intervalle de mesure de l'iCheck Iron de 1,5 à 12 mg/L. </t>
  </si>
  <si>
    <t xml:space="preserve">5. Enregistrer les résultats dans cette fiche de formation. Le résultat moyen, l'écart-type et le coefficient de variation (CV) sont automatiquement calculés. </t>
  </si>
  <si>
    <t xml:space="preserve">7. Si le CV obtenu est supérieur à 7% pour les prémélanges de vitamines et les sauces, et supérieur à 16% pour la farine, liser attentivement la section Instructions du Manuel d'Utilisation, mélanger bien l'échantillon dilué et répéter la mesure 5 fois de plus. </t>
  </si>
  <si>
    <t>Analyse du fer dans les aliments</t>
  </si>
  <si>
    <t>Protocole de formation pratique</t>
  </si>
  <si>
    <t>Nom de l'opérateur</t>
  </si>
  <si>
    <t>Description de l'échantillon</t>
  </si>
  <si>
    <t>Type de fer</t>
  </si>
  <si>
    <t>Échantillon [g]</t>
  </si>
  <si>
    <t>Volume total de l'échantillon dilué  [mL]</t>
  </si>
  <si>
    <t>Facteur de dilution (volume total de l'échantillon dilué [ml] / échantillon [g] )</t>
  </si>
  <si>
    <t>Concentration attendue en fer dans l'échantillon DILUÉ [mg/L]</t>
  </si>
  <si>
    <t>Flacon de réactif de l'iCheck Iron LOT (batch)</t>
  </si>
  <si>
    <t>Numéro d'identification de l'iCheck Iron (IR xxx)</t>
  </si>
  <si>
    <t>Flacon 1</t>
  </si>
  <si>
    <t>Flacon 2</t>
  </si>
  <si>
    <t>Flacon 3</t>
  </si>
  <si>
    <t>Flacon 4</t>
  </si>
  <si>
    <t>Flacon 5</t>
  </si>
  <si>
    <t>Flacon 6</t>
  </si>
  <si>
    <t>Flacon 7</t>
  </si>
  <si>
    <t>Flacon 8</t>
  </si>
  <si>
    <t>Flacon 9</t>
  </si>
  <si>
    <t>Flacon 10</t>
  </si>
  <si>
    <t>iCheck™ Iron  résultat de mesures</t>
  </si>
  <si>
    <t>L'heure de la mesure [hh:mm]</t>
  </si>
  <si>
    <t>L'heure de l'injection [hh:mm]</t>
  </si>
  <si>
    <t>Résultat de l'iCheck [mg/L]</t>
  </si>
  <si>
    <t>Résultat moyen de l'iCheck [mg /L]</t>
  </si>
  <si>
    <t>Écart-type [mg /L]</t>
  </si>
  <si>
    <t>Coefficient de Variation (CV) %</t>
  </si>
  <si>
    <t>Fer intrinsèque estimé dans l'échantillon [mg/kg]</t>
  </si>
  <si>
    <t>Fer ajouté dans l'échantillon (fer total - fer intrinsèque), [mg/ kg]</t>
  </si>
  <si>
    <t>Fer total dans l'échantillon avant dilution (résultat moyen x facteur de dilution), [mg/kg]</t>
  </si>
  <si>
    <t>10 Octobre 2014</t>
  </si>
  <si>
    <t>Fumarate ferreux</t>
  </si>
  <si>
    <r>
      <t xml:space="preserve">1. Liser attentivement le </t>
    </r>
    <r>
      <rPr>
        <b/>
        <sz val="16"/>
        <color theme="0"/>
        <rFont val="Calibri"/>
        <family val="2"/>
        <scheme val="minor"/>
      </rPr>
      <t>Manuel d'Utilisation</t>
    </r>
    <r>
      <rPr>
        <sz val="16"/>
        <color theme="0"/>
        <rFont val="Calibri"/>
        <family val="2"/>
        <scheme val="minor"/>
      </rPr>
      <t xml:space="preserve"> de l'iCheck inclu dans son coffret. 
</t>
    </r>
  </si>
  <si>
    <r>
      <t xml:space="preserve">6. Le coefficient de variation des résultats obtenus doit être inférieur à 7 % pour les prémélanges de vitamines et les sauces, et inférieur à </t>
    </r>
    <r>
      <rPr>
        <b/>
        <sz val="16"/>
        <color theme="0"/>
        <rFont val="Calibri"/>
        <family val="2"/>
        <scheme val="minor"/>
      </rPr>
      <t>16 %</t>
    </r>
    <r>
      <rPr>
        <sz val="16"/>
        <color theme="0"/>
        <rFont val="Calibri"/>
        <family val="2"/>
        <scheme val="minor"/>
      </rPr>
      <t xml:space="preserve"> pour la farine et les échantillons solides similaires.  </t>
    </r>
  </si>
  <si>
    <r>
      <t xml:space="preserve">4. Injecter et mesurer l'échantillon dilué </t>
    </r>
    <r>
      <rPr>
        <b/>
        <sz val="16"/>
        <color theme="0"/>
        <rFont val="Calibri"/>
        <family val="2"/>
        <scheme val="minor"/>
      </rPr>
      <t>au moins 5 fois par personne pendant la formation</t>
    </r>
    <r>
      <rPr>
        <sz val="16"/>
        <color theme="0"/>
        <rFont val="Calibri"/>
        <family val="2"/>
        <scheme val="minor"/>
      </rPr>
      <t xml:space="preserve">. Veillez à respecter le temps de réaction pour chaque injection (c'est-à-dire 1 heure).  </t>
    </r>
    <r>
      <rPr>
        <b/>
        <sz val="16"/>
        <color theme="0"/>
        <rFont val="Calibri"/>
        <family val="2"/>
        <scheme val="minor"/>
      </rPr>
      <t>Secouer vigoureusement</t>
    </r>
    <r>
      <rPr>
        <sz val="16"/>
        <color theme="0"/>
        <rFont val="Calibri"/>
        <family val="2"/>
        <scheme val="minor"/>
      </rPr>
      <t xml:space="preserve"> le flacon de réactif après l'injection de l'échantillon toutes les 15 minutes. S'assurer que la séparation des phases est nette et que la phase supérieure est claire. Centrifuger si nécessaire.</t>
    </r>
  </si>
  <si>
    <t>Contrôle de l'appareil -mesure du Standard de Fer</t>
  </si>
  <si>
    <t xml:space="preserve">LOT (batch) du Flacon de réactif de l'iCheck Iron </t>
  </si>
  <si>
    <t>Facteur de dilution (volume total de l'échantillon dilué [mL] / échantillon [g] )</t>
  </si>
  <si>
    <t>Farine collectée sur le marché de la rue verte au Caire le 09.20.2014. Marque "Wheat", fabriquant "XXX"</t>
  </si>
  <si>
    <t>Moyenne de résultat de l'iCheck [mg /L]</t>
  </si>
  <si>
    <t>Iron Standard LOT (batch) No</t>
  </si>
  <si>
    <t>Valeur de mesure de l'étalon de fer (mesure sous DEVICE CONTROL !) [AU]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</si>
</sst>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F800]dddd\,\ mmmm\ dd\,\ yyyy"/>
    <numFmt numFmtId="166" formatCode="0.0"/>
    <numFmt numFmtId="167" formatCode="h:m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55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Segoe UI Semilight"/>
      <family val="2"/>
    </font>
    <font>
      <b/>
      <sz val="14"/>
      <color theme="1"/>
      <name val="Segoe UI Semilight"/>
      <family val="2"/>
    </font>
    <font>
      <b/>
      <sz val="12"/>
      <color theme="0"/>
      <name val="Segoe UI Semilight"/>
      <family val="2"/>
    </font>
    <font>
      <sz val="8"/>
      <name val="Calibri"/>
      <family val="2"/>
      <scheme val="minor"/>
    </font>
    <font>
      <sz val="24"/>
      <color theme="0"/>
      <name val="Segoe UI Semibold"/>
      <family val="2"/>
    </font>
    <font>
      <sz val="14"/>
      <name val="Segoe UI Semibold"/>
      <family val="2"/>
    </font>
    <font>
      <sz val="14"/>
      <color theme="0"/>
      <name val="Segoe UI Semibold"/>
      <family val="2"/>
    </font>
    <font>
      <sz val="14"/>
      <color theme="1"/>
      <name val="Segoe UI Semibold"/>
      <family val="2"/>
    </font>
    <font>
      <u/>
      <sz val="14"/>
      <color rgb="FFFF0000"/>
      <name val="Apex New Truetype Medium"/>
    </font>
    <font>
      <sz val="16"/>
      <name val="Segoe UI Semibold"/>
      <family val="2"/>
    </font>
    <font>
      <sz val="16"/>
      <color theme="1"/>
      <name val="Segoe UI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wrapText="1"/>
    </xf>
    <xf numFmtId="1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4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167" fontId="14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166" fontId="11" fillId="3" borderId="1" xfId="2" applyNumberFormat="1" applyFont="1" applyFill="1" applyBorder="1" applyAlignment="1" applyProtection="1">
      <alignment horizontal="center" vertical="center" wrapText="1"/>
    </xf>
    <xf numFmtId="9" fontId="11" fillId="3" borderId="10" xfId="1" applyFont="1" applyFill="1" applyBorder="1" applyAlignment="1" applyProtection="1">
      <alignment horizontal="center" vertical="center" wrapText="1"/>
    </xf>
    <xf numFmtId="166" fontId="11" fillId="3" borderId="4" xfId="2" applyNumberFormat="1" applyFont="1" applyFill="1" applyBorder="1" applyAlignment="1" applyProtection="1">
      <alignment horizontal="center" vertical="center" wrapText="1"/>
    </xf>
    <xf numFmtId="1" fontId="13" fillId="3" borderId="4" xfId="2" applyNumberFormat="1" applyFont="1" applyFill="1" applyBorder="1" applyAlignment="1" applyProtection="1">
      <alignment horizontal="center" vertical="center" wrapText="1"/>
    </xf>
    <xf numFmtId="166" fontId="3" fillId="3" borderId="1" xfId="2" applyNumberFormat="1" applyFont="1" applyFill="1" applyBorder="1" applyAlignment="1" applyProtection="1">
      <alignment horizontal="center" vertical="center" wrapText="1"/>
    </xf>
    <xf numFmtId="9" fontId="3" fillId="3" borderId="10" xfId="1" applyFont="1" applyFill="1" applyBorder="1" applyAlignment="1" applyProtection="1">
      <alignment horizontal="center" vertical="center" wrapText="1"/>
    </xf>
    <xf numFmtId="166" fontId="3" fillId="3" borderId="4" xfId="2" applyNumberFormat="1" applyFont="1" applyFill="1" applyBorder="1" applyAlignment="1" applyProtection="1">
      <alignment horizontal="center" vertical="center" wrapText="1"/>
    </xf>
    <xf numFmtId="2" fontId="13" fillId="3" borderId="4" xfId="2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9" fontId="3" fillId="2" borderId="1" xfId="2" applyNumberFormat="1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5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166" fontId="11" fillId="3" borderId="2" xfId="2" applyNumberFormat="1" applyFont="1" applyFill="1" applyBorder="1" applyAlignment="1" applyProtection="1">
      <alignment horizontal="center" vertical="center" wrapText="1"/>
    </xf>
    <xf numFmtId="166" fontId="11" fillId="3" borderId="5" xfId="2" applyNumberFormat="1" applyFont="1" applyFill="1" applyBorder="1" applyAlignment="1" applyProtection="1">
      <alignment horizontal="center" vertical="center" wrapText="1"/>
    </xf>
    <xf numFmtId="166" fontId="11" fillId="3" borderId="3" xfId="2" applyNumberFormat="1" applyFont="1" applyFill="1" applyBorder="1" applyAlignment="1" applyProtection="1">
      <alignment horizontal="center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49" fontId="3" fillId="2" borderId="5" xfId="2" applyNumberFormat="1" applyFont="1" applyFill="1" applyBorder="1" applyAlignment="1" applyProtection="1">
      <alignment horizontal="left" vertical="center" wrapText="1"/>
    </xf>
    <xf numFmtId="49" fontId="3" fillId="2" borderId="3" xfId="2" applyNumberFormat="1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9" xfId="0" applyNumberFormat="1" applyFont="1" applyFill="1" applyBorder="1" applyAlignment="1">
      <alignment horizontal="center" vertical="center" wrapText="1"/>
    </xf>
    <xf numFmtId="49" fontId="19" fillId="4" borderId="12" xfId="0" applyNumberFormat="1" applyFont="1" applyFill="1" applyBorder="1" applyAlignment="1">
      <alignment horizontal="center" vertical="center" wrapText="1"/>
    </xf>
    <xf numFmtId="165" fontId="19" fillId="4" borderId="2" xfId="0" applyNumberFormat="1" applyFont="1" applyFill="1" applyBorder="1" applyAlignment="1">
      <alignment horizontal="center" vertical="center" wrapText="1"/>
    </xf>
    <xf numFmtId="165" fontId="19" fillId="4" borderId="5" xfId="0" applyNumberFormat="1" applyFont="1" applyFill="1" applyBorder="1" applyAlignment="1">
      <alignment horizontal="center" vertical="center" wrapText="1"/>
    </xf>
    <xf numFmtId="165" fontId="19" fillId="4" borderId="3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6" fontId="20" fillId="3" borderId="2" xfId="2" applyNumberFormat="1" applyFont="1" applyFill="1" applyBorder="1" applyAlignment="1" applyProtection="1">
      <alignment horizontal="center" vertical="center" wrapText="1"/>
    </xf>
    <xf numFmtId="166" fontId="20" fillId="3" borderId="5" xfId="2" applyNumberFormat="1" applyFont="1" applyFill="1" applyBorder="1" applyAlignment="1" applyProtection="1">
      <alignment horizontal="center" vertical="center" wrapText="1"/>
    </xf>
    <xf numFmtId="166" fontId="20" fillId="3" borderId="3" xfId="2" applyNumberFormat="1" applyFont="1" applyFill="1" applyBorder="1" applyAlignment="1" applyProtection="1">
      <alignment horizontal="center" vertical="center" wrapText="1"/>
    </xf>
    <xf numFmtId="49" fontId="21" fillId="4" borderId="2" xfId="0" applyNumberFormat="1" applyFont="1" applyFill="1" applyBorder="1" applyAlignment="1">
      <alignment horizontal="center" vertical="center" wrapText="1"/>
    </xf>
    <xf numFmtId="49" fontId="21" fillId="4" borderId="5" xfId="0" applyNumberFormat="1" applyFont="1" applyFill="1" applyBorder="1" applyAlignment="1">
      <alignment horizontal="center" vertical="center" wrapText="1"/>
    </xf>
    <xf numFmtId="49" fontId="21" fillId="4" borderId="3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49" fontId="19" fillId="4" borderId="5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49" fontId="19" fillId="4" borderId="5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49" fontId="19" fillId="4" borderId="7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167" fontId="19" fillId="4" borderId="1" xfId="0" applyNumberFormat="1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1" xfId="2" applyNumberFormat="1" applyFont="1" applyFill="1" applyBorder="1" applyAlignment="1" applyProtection="1">
      <alignment horizontal="left" vertical="center" wrapText="1"/>
    </xf>
    <xf numFmtId="166" fontId="20" fillId="3" borderId="1" xfId="2" applyNumberFormat="1" applyFont="1" applyFill="1" applyBorder="1" applyAlignment="1" applyProtection="1">
      <alignment horizontal="center" vertical="center" wrapText="1"/>
    </xf>
    <xf numFmtId="49" fontId="19" fillId="4" borderId="2" xfId="2" applyNumberFormat="1" applyFont="1" applyFill="1" applyBorder="1" applyAlignment="1" applyProtection="1">
      <alignment horizontal="left" vertical="center" wrapText="1"/>
    </xf>
    <xf numFmtId="49" fontId="19" fillId="4" borderId="5" xfId="2" applyNumberFormat="1" applyFont="1" applyFill="1" applyBorder="1" applyAlignment="1" applyProtection="1">
      <alignment horizontal="left" vertical="center" wrapText="1"/>
    </xf>
    <xf numFmtId="49" fontId="19" fillId="4" borderId="3" xfId="2" applyNumberFormat="1" applyFont="1" applyFill="1" applyBorder="1" applyAlignment="1" applyProtection="1">
      <alignment horizontal="left" vertical="center" wrapText="1"/>
    </xf>
    <xf numFmtId="166" fontId="20" fillId="3" borderId="7" xfId="2" applyNumberFormat="1" applyFont="1" applyFill="1" applyBorder="1" applyAlignment="1" applyProtection="1">
      <alignment horizontal="center" vertical="center" wrapText="1"/>
    </xf>
    <xf numFmtId="9" fontId="20" fillId="3" borderId="10" xfId="1" applyFont="1" applyFill="1" applyBorder="1" applyAlignment="1" applyProtection="1">
      <alignment horizontal="center" vertical="center" wrapText="1"/>
    </xf>
    <xf numFmtId="1" fontId="20" fillId="3" borderId="4" xfId="2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49" fontId="23" fillId="4" borderId="1" xfId="2" applyNumberFormat="1" applyFont="1" applyFill="1" applyBorder="1" applyAlignment="1" applyProtection="1">
      <alignment horizontal="left" vertical="center" wrapText="1"/>
    </xf>
    <xf numFmtId="2" fontId="24" fillId="4" borderId="1" xfId="0" applyNumberFormat="1" applyFont="1" applyFill="1" applyBorder="1" applyAlignment="1">
      <alignment horizontal="center" vertical="center" wrapText="1"/>
    </xf>
    <xf numFmtId="1" fontId="18" fillId="3" borderId="4" xfId="2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C3FF"/>
      <color rgb="FFCCFFCC"/>
      <color rgb="FFFFCCCC"/>
      <color rgb="FF99FFCC"/>
      <color rgb="FFCC00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8510333</xdr:colOff>
      <xdr:row>0</xdr:row>
      <xdr:rowOff>103008</xdr:rowOff>
    </xdr:from>
    <xdr:to>
      <xdr:col>0</xdr:col>
      <xdr:colOff>9104806</xdr:colOff>
      <xdr:row>0</xdr:row>
      <xdr:rowOff>736285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0333" y="103008"/>
          <a:ext cx="594473" cy="63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682587</xdr:colOff>
      <xdr:row>0</xdr:row>
      <xdr:rowOff>132847</xdr:rowOff>
    </xdr:from>
    <xdr:to>
      <xdr:col>4</xdr:col>
      <xdr:colOff>1426193</xdr:colOff>
      <xdr:row>1</xdr:row>
      <xdr:rowOff>248758</xdr:rowOff>
    </xdr:to>
    <xdr:pic>
      <xdr:nvPicPr>
        <xdr:cNvPr id="3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8306" y="132847"/>
          <a:ext cx="743606" cy="79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599243</xdr:colOff>
      <xdr:row>0</xdr:row>
      <xdr:rowOff>84269</xdr:rowOff>
    </xdr:from>
    <xdr:to>
      <xdr:col>4</xdr:col>
      <xdr:colOff>1339039</xdr:colOff>
      <xdr:row>1</xdr:row>
      <xdr:rowOff>436877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9C04DBFF-6A4F-4EC8-8CE7-2B051D43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7318" y="84269"/>
          <a:ext cx="739796" cy="79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682587</xdr:colOff>
      <xdr:row>0</xdr:row>
      <xdr:rowOff>132847</xdr:rowOff>
    </xdr:from>
    <xdr:to>
      <xdr:col>4</xdr:col>
      <xdr:colOff>1426193</xdr:colOff>
      <xdr:row>1</xdr:row>
      <xdr:rowOff>248758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AD998255-F261-4A1E-BE44-7D67FC1F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437" y="136657"/>
          <a:ext cx="747416" cy="794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WhiteSpace="0" zoomScale="80" zoomScaleNormal="80" zoomScaleSheetLayoutView="106" workbookViewId="0">
      <selection activeCell="A8" sqref="A8"/>
    </sheetView>
  </sheetViews>
  <sheetFormatPr defaultColWidth="6.5703125" defaultRowHeight="15" x14ac:dyDescent="0.25"/>
  <cols>
    <col min="1" max="1" width="138.140625" style="11" customWidth="1"/>
    <col min="2" max="7" width="6.5703125" style="2"/>
    <col min="8" max="16384" width="6.5703125" style="1"/>
  </cols>
  <sheetData>
    <row r="1" spans="1:7" ht="65.25" customHeight="1" x14ac:dyDescent="0.25">
      <c r="A1" s="13" t="s">
        <v>1</v>
      </c>
    </row>
    <row r="2" spans="1:7" ht="25.5" customHeight="1" x14ac:dyDescent="0.25">
      <c r="A2" s="14" t="s">
        <v>8</v>
      </c>
    </row>
    <row r="3" spans="1:7" ht="25.5" customHeight="1" x14ac:dyDescent="0.25">
      <c r="A3" s="15" t="s">
        <v>7</v>
      </c>
    </row>
    <row r="4" spans="1:7" ht="25.5" customHeight="1" x14ac:dyDescent="0.25">
      <c r="A4" s="14" t="s">
        <v>46</v>
      </c>
    </row>
    <row r="5" spans="1:7" ht="25.5" customHeight="1" x14ac:dyDescent="0.25">
      <c r="A5" s="14" t="s">
        <v>9</v>
      </c>
    </row>
    <row r="6" spans="1:7" ht="78" customHeight="1" x14ac:dyDescent="0.25">
      <c r="A6" s="14" t="s">
        <v>10</v>
      </c>
      <c r="B6" s="1"/>
      <c r="C6" s="1"/>
      <c r="D6" s="1"/>
      <c r="E6" s="1"/>
      <c r="F6" s="1"/>
      <c r="G6" s="1"/>
    </row>
    <row r="7" spans="1:7" ht="87" customHeight="1" x14ac:dyDescent="0.25">
      <c r="A7" s="14" t="s">
        <v>48</v>
      </c>
      <c r="B7" s="1"/>
      <c r="C7" s="1"/>
      <c r="D7" s="1"/>
      <c r="E7" s="1"/>
      <c r="F7" s="1"/>
      <c r="G7" s="1"/>
    </row>
    <row r="8" spans="1:7" ht="54" customHeight="1" x14ac:dyDescent="0.25">
      <c r="A8" s="14" t="s">
        <v>11</v>
      </c>
      <c r="B8" s="1"/>
      <c r="C8" s="1"/>
      <c r="D8" s="1"/>
      <c r="E8" s="1"/>
      <c r="F8" s="1"/>
      <c r="G8" s="1"/>
    </row>
    <row r="9" spans="1:7" s="6" customFormat="1" ht="42.75" customHeight="1" x14ac:dyDescent="0.25">
      <c r="A9" s="14" t="s">
        <v>47</v>
      </c>
    </row>
    <row r="10" spans="1:7" s="6" customFormat="1" ht="66.75" customHeight="1" x14ac:dyDescent="0.25">
      <c r="A10" s="14" t="s">
        <v>12</v>
      </c>
    </row>
  </sheetData>
  <pageMargins left="0.8203125" right="0.6015625" top="0.6640625" bottom="1" header="0.5" footer="0.5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topLeftCell="A12" zoomScale="80" zoomScaleNormal="80" zoomScaleSheetLayoutView="40" zoomScalePageLayoutView="30" workbookViewId="0">
      <selection activeCell="A32" sqref="A32:D33"/>
    </sheetView>
  </sheetViews>
  <sheetFormatPr defaultColWidth="11.42578125" defaultRowHeight="15.75" x14ac:dyDescent="0.25"/>
  <cols>
    <col min="1" max="1" width="35.140625" style="8" customWidth="1"/>
    <col min="2" max="2" width="35.28515625" style="8" customWidth="1"/>
    <col min="3" max="4" width="22.7109375" style="9" customWidth="1"/>
    <col min="5" max="5" width="22.7109375" style="10" customWidth="1"/>
    <col min="6" max="6" width="11.42578125" style="2"/>
    <col min="7" max="16384" width="11.42578125" style="1"/>
  </cols>
  <sheetData>
    <row r="1" spans="1:6" ht="54" customHeight="1" x14ac:dyDescent="0.25">
      <c r="A1" s="38" t="s">
        <v>14</v>
      </c>
      <c r="B1" s="39"/>
      <c r="C1" s="39"/>
      <c r="D1" s="39"/>
      <c r="E1" s="40"/>
    </row>
    <row r="2" spans="1:6" ht="54" customHeight="1" x14ac:dyDescent="0.25">
      <c r="A2" s="41" t="s">
        <v>13</v>
      </c>
      <c r="B2" s="42"/>
      <c r="C2" s="42"/>
      <c r="D2" s="42"/>
      <c r="E2" s="43"/>
    </row>
    <row r="3" spans="1:6" ht="26.25" customHeight="1" x14ac:dyDescent="0.25">
      <c r="A3" s="47" t="s">
        <v>15</v>
      </c>
      <c r="B3" s="48"/>
      <c r="C3" s="49"/>
      <c r="D3" s="50"/>
      <c r="E3" s="51"/>
    </row>
    <row r="4" spans="1:6" ht="26.25" customHeight="1" x14ac:dyDescent="0.25">
      <c r="A4" s="44" t="s">
        <v>0</v>
      </c>
      <c r="B4" s="45"/>
      <c r="C4" s="52"/>
      <c r="D4" s="53"/>
      <c r="E4" s="54"/>
    </row>
    <row r="5" spans="1:6" ht="62.25" customHeight="1" x14ac:dyDescent="0.25">
      <c r="A5" s="44" t="s">
        <v>16</v>
      </c>
      <c r="B5" s="45"/>
      <c r="C5" s="55"/>
      <c r="D5" s="55"/>
      <c r="E5" s="55"/>
    </row>
    <row r="6" spans="1:6" ht="26.25" customHeight="1" x14ac:dyDescent="0.25">
      <c r="A6" s="44" t="s">
        <v>17</v>
      </c>
      <c r="B6" s="45"/>
      <c r="C6" s="46"/>
      <c r="D6" s="46"/>
      <c r="E6" s="46"/>
    </row>
    <row r="7" spans="1:6" ht="36.75" customHeight="1" x14ac:dyDescent="0.25">
      <c r="A7" s="44" t="s">
        <v>5</v>
      </c>
      <c r="B7" s="45"/>
      <c r="C7" s="46"/>
      <c r="D7" s="46"/>
      <c r="E7" s="46"/>
    </row>
    <row r="8" spans="1:6" ht="26.25" customHeight="1" x14ac:dyDescent="0.25">
      <c r="A8" s="44" t="s">
        <v>18</v>
      </c>
      <c r="B8" s="45"/>
      <c r="C8" s="46"/>
      <c r="D8" s="46"/>
      <c r="E8" s="46"/>
      <c r="F8" s="1"/>
    </row>
    <row r="9" spans="1:6" s="3" customFormat="1" ht="26.25" customHeight="1" x14ac:dyDescent="0.25">
      <c r="A9" s="44" t="s">
        <v>19</v>
      </c>
      <c r="B9" s="45"/>
      <c r="C9" s="46"/>
      <c r="D9" s="46"/>
      <c r="E9" s="46"/>
    </row>
    <row r="10" spans="1:6" s="3" customFormat="1" ht="44.25" customHeight="1" x14ac:dyDescent="0.25">
      <c r="A10" s="44" t="s">
        <v>20</v>
      </c>
      <c r="B10" s="45"/>
      <c r="C10" s="62" t="e">
        <f>C9/C8</f>
        <v>#DIV/0!</v>
      </c>
      <c r="D10" s="63"/>
      <c r="E10" s="64"/>
    </row>
    <row r="11" spans="1:6" s="3" customFormat="1" ht="44.25" customHeight="1" x14ac:dyDescent="0.25">
      <c r="A11" s="44" t="s">
        <v>21</v>
      </c>
      <c r="B11" s="45"/>
      <c r="C11" s="62" t="e">
        <f>C7/C10</f>
        <v>#DIV/0!</v>
      </c>
      <c r="D11" s="63"/>
      <c r="E11" s="64"/>
    </row>
    <row r="12" spans="1:6" ht="26.25" customHeight="1" x14ac:dyDescent="0.25">
      <c r="A12" s="44" t="s">
        <v>22</v>
      </c>
      <c r="B12" s="45"/>
      <c r="C12" s="56"/>
      <c r="D12" s="57"/>
      <c r="E12" s="58"/>
      <c r="F12" s="1"/>
    </row>
    <row r="13" spans="1:6" s="4" customFormat="1" ht="25.9" customHeight="1" x14ac:dyDescent="0.25">
      <c r="A13" s="44" t="s">
        <v>23</v>
      </c>
      <c r="B13" s="45"/>
      <c r="C13" s="59"/>
      <c r="D13" s="60"/>
      <c r="E13" s="61"/>
    </row>
    <row r="14" spans="1:6" s="4" customFormat="1" ht="37.5" customHeight="1" x14ac:dyDescent="0.25">
      <c r="A14" s="31" t="s">
        <v>54</v>
      </c>
      <c r="B14" s="32"/>
      <c r="C14" s="33"/>
      <c r="D14" s="34"/>
      <c r="E14" s="35"/>
    </row>
    <row r="15" spans="1:6" ht="42" customHeight="1" x14ac:dyDescent="0.25">
      <c r="A15" s="44" t="s">
        <v>55</v>
      </c>
      <c r="B15" s="45"/>
      <c r="C15" s="68"/>
      <c r="D15" s="69"/>
      <c r="E15" s="70"/>
      <c r="F15" s="1"/>
    </row>
    <row r="16" spans="1:6" s="4" customFormat="1" ht="54.75" customHeight="1" x14ac:dyDescent="0.25">
      <c r="A16" s="71"/>
      <c r="B16" s="72"/>
      <c r="C16" s="20" t="s">
        <v>36</v>
      </c>
      <c r="D16" s="20" t="s">
        <v>35</v>
      </c>
      <c r="E16" s="20" t="s">
        <v>37</v>
      </c>
    </row>
    <row r="17" spans="1:6" ht="27" customHeight="1" x14ac:dyDescent="0.25">
      <c r="A17" s="73" t="s">
        <v>34</v>
      </c>
      <c r="B17" s="12" t="s">
        <v>24</v>
      </c>
      <c r="C17" s="16"/>
      <c r="D17" s="16"/>
      <c r="E17" s="17"/>
      <c r="F17" s="1"/>
    </row>
    <row r="18" spans="1:6" s="5" customFormat="1" ht="27" customHeight="1" x14ac:dyDescent="0.25">
      <c r="A18" s="74"/>
      <c r="B18" s="12" t="s">
        <v>25</v>
      </c>
      <c r="C18" s="18"/>
      <c r="D18" s="18"/>
      <c r="E18" s="19"/>
    </row>
    <row r="19" spans="1:6" s="6" customFormat="1" ht="27" customHeight="1" x14ac:dyDescent="0.25">
      <c r="A19" s="74"/>
      <c r="B19" s="12" t="s">
        <v>26</v>
      </c>
      <c r="C19" s="18"/>
      <c r="D19" s="18"/>
      <c r="E19" s="19"/>
    </row>
    <row r="20" spans="1:6" s="6" customFormat="1" ht="27" customHeight="1" x14ac:dyDescent="0.25">
      <c r="A20" s="74"/>
      <c r="B20" s="12" t="s">
        <v>27</v>
      </c>
      <c r="C20" s="18"/>
      <c r="D20" s="18"/>
      <c r="E20" s="19"/>
    </row>
    <row r="21" spans="1:6" s="3" customFormat="1" ht="27" customHeight="1" x14ac:dyDescent="0.25">
      <c r="A21" s="74"/>
      <c r="B21" s="12" t="s">
        <v>28</v>
      </c>
      <c r="C21" s="18"/>
      <c r="D21" s="18"/>
      <c r="E21" s="19"/>
    </row>
    <row r="22" spans="1:6" s="3" customFormat="1" ht="27" customHeight="1" x14ac:dyDescent="0.25">
      <c r="A22" s="74"/>
      <c r="B22" s="12" t="s">
        <v>29</v>
      </c>
      <c r="C22" s="18"/>
      <c r="D22" s="18"/>
      <c r="E22" s="19"/>
    </row>
    <row r="23" spans="1:6" s="3" customFormat="1" ht="27" customHeight="1" x14ac:dyDescent="0.25">
      <c r="A23" s="74"/>
      <c r="B23" s="12" t="s">
        <v>30</v>
      </c>
      <c r="C23" s="18"/>
      <c r="D23" s="18"/>
      <c r="E23" s="19"/>
    </row>
    <row r="24" spans="1:6" s="3" customFormat="1" ht="27" customHeight="1" x14ac:dyDescent="0.25">
      <c r="A24" s="74"/>
      <c r="B24" s="12" t="s">
        <v>31</v>
      </c>
      <c r="C24" s="18"/>
      <c r="D24" s="18"/>
      <c r="E24" s="19"/>
    </row>
    <row r="25" spans="1:6" s="6" customFormat="1" ht="27" customHeight="1" x14ac:dyDescent="0.25">
      <c r="A25" s="74"/>
      <c r="B25" s="12" t="s">
        <v>32</v>
      </c>
      <c r="C25" s="18"/>
      <c r="D25" s="18"/>
      <c r="E25" s="19"/>
    </row>
    <row r="26" spans="1:6" s="3" customFormat="1" ht="27" customHeight="1" x14ac:dyDescent="0.25">
      <c r="A26" s="74"/>
      <c r="B26" s="12" t="s">
        <v>33</v>
      </c>
      <c r="C26" s="18"/>
      <c r="D26" s="18"/>
      <c r="E26" s="19"/>
    </row>
    <row r="27" spans="1:6" s="3" customFormat="1" ht="27" customHeight="1" x14ac:dyDescent="0.25">
      <c r="A27" s="37" t="s">
        <v>53</v>
      </c>
      <c r="B27" s="37"/>
      <c r="C27" s="37"/>
      <c r="D27" s="37"/>
      <c r="E27" s="27" t="e">
        <f>AVERAGE(E17:E26)</f>
        <v>#DIV/0!</v>
      </c>
    </row>
    <row r="28" spans="1:6" s="3" customFormat="1" ht="27" customHeight="1" thickBot="1" x14ac:dyDescent="0.3">
      <c r="A28" s="65" t="s">
        <v>39</v>
      </c>
      <c r="B28" s="66"/>
      <c r="C28" s="66"/>
      <c r="D28" s="67"/>
      <c r="E28" s="27" t="e">
        <f>STDEV(E17:E26)</f>
        <v>#DIV/0!</v>
      </c>
    </row>
    <row r="29" spans="1:6" s="7" customFormat="1" ht="48" customHeight="1" thickBot="1" x14ac:dyDescent="0.3">
      <c r="A29" s="37" t="s">
        <v>40</v>
      </c>
      <c r="B29" s="37"/>
      <c r="C29" s="37"/>
      <c r="D29" s="65"/>
      <c r="E29" s="28" t="e">
        <f>E28/E27</f>
        <v>#DIV/0!</v>
      </c>
    </row>
    <row r="30" spans="1:6" s="3" customFormat="1" ht="27.75" customHeight="1" x14ac:dyDescent="0.25">
      <c r="A30" s="37" t="s">
        <v>43</v>
      </c>
      <c r="B30" s="37"/>
      <c r="C30" s="37"/>
      <c r="D30" s="37"/>
      <c r="E30" s="29" t="e">
        <f>E27*C10</f>
        <v>#DIV/0!</v>
      </c>
    </row>
    <row r="31" spans="1:6" s="6" customFormat="1" ht="24.75" customHeight="1" x14ac:dyDescent="0.25">
      <c r="A31" s="36"/>
      <c r="B31" s="36"/>
      <c r="C31" s="36"/>
      <c r="D31" s="36"/>
      <c r="E31" s="36"/>
    </row>
    <row r="32" spans="1:6" ht="30.75" customHeight="1" x14ac:dyDescent="0.25">
      <c r="A32" s="37" t="s">
        <v>41</v>
      </c>
      <c r="B32" s="37"/>
      <c r="C32" s="37"/>
      <c r="D32" s="37"/>
      <c r="E32" s="22">
        <v>0</v>
      </c>
      <c r="F32" s="1"/>
    </row>
    <row r="33" spans="1:6" ht="37.5" customHeight="1" x14ac:dyDescent="0.25">
      <c r="A33" s="37" t="s">
        <v>42</v>
      </c>
      <c r="B33" s="37"/>
      <c r="C33" s="37"/>
      <c r="D33" s="37"/>
      <c r="E33" s="30" t="e">
        <f>E30-E32</f>
        <v>#DIV/0!</v>
      </c>
      <c r="F33" s="1"/>
    </row>
    <row r="34" spans="1:6" x14ac:dyDescent="0.25">
      <c r="F34" s="1"/>
    </row>
    <row r="35" spans="1:6" x14ac:dyDescent="0.25">
      <c r="F35" s="1"/>
    </row>
    <row r="36" spans="1:6" x14ac:dyDescent="0.25">
      <c r="F36" s="1"/>
    </row>
    <row r="37" spans="1:6" x14ac:dyDescent="0.25">
      <c r="F37" s="1"/>
    </row>
    <row r="38" spans="1:6" x14ac:dyDescent="0.25">
      <c r="F38" s="1"/>
    </row>
  </sheetData>
  <mergeCells count="35">
    <mergeCell ref="A28:D28"/>
    <mergeCell ref="A29:D29"/>
    <mergeCell ref="C15:E15"/>
    <mergeCell ref="A16:B16"/>
    <mergeCell ref="A17:A26"/>
    <mergeCell ref="A15:B15"/>
    <mergeCell ref="A13:B13"/>
    <mergeCell ref="C13:E13"/>
    <mergeCell ref="A27:D27"/>
    <mergeCell ref="A10:B10"/>
    <mergeCell ref="C10:E10"/>
    <mergeCell ref="A11:B11"/>
    <mergeCell ref="C11:E11"/>
    <mergeCell ref="A8:B8"/>
    <mergeCell ref="C8:E8"/>
    <mergeCell ref="A9:B9"/>
    <mergeCell ref="C9:E9"/>
    <mergeCell ref="A12:B12"/>
    <mergeCell ref="C12:E12"/>
    <mergeCell ref="A31:E31"/>
    <mergeCell ref="A32:D32"/>
    <mergeCell ref="A33:D33"/>
    <mergeCell ref="A1:E1"/>
    <mergeCell ref="A2:E2"/>
    <mergeCell ref="A6:B6"/>
    <mergeCell ref="C6:E6"/>
    <mergeCell ref="A3:B3"/>
    <mergeCell ref="C3:E3"/>
    <mergeCell ref="A4:B4"/>
    <mergeCell ref="C4:E4"/>
    <mergeCell ref="A5:B5"/>
    <mergeCell ref="C5:E5"/>
    <mergeCell ref="A30:D30"/>
    <mergeCell ref="A7:B7"/>
    <mergeCell ref="C7:E7"/>
  </mergeCells>
  <phoneticPr fontId="17" type="noConversion"/>
  <pageMargins left="0.8203125" right="0.6015625" top="0.6640625" bottom="1" header="0.5" footer="0.5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C8B9-AA31-42AA-9E19-2F6926160D0B}">
  <sheetPr>
    <pageSetUpPr fitToPage="1"/>
  </sheetPr>
  <dimension ref="A1:F38"/>
  <sheetViews>
    <sheetView tabSelected="1" zoomScale="80" zoomScaleNormal="80" zoomScaleSheetLayoutView="40" zoomScalePageLayoutView="30" workbookViewId="0">
      <selection activeCell="K40" sqref="K40"/>
    </sheetView>
  </sheetViews>
  <sheetFormatPr defaultColWidth="11.42578125" defaultRowHeight="15.75" x14ac:dyDescent="0.25"/>
  <cols>
    <col min="1" max="1" width="35.140625" style="8" customWidth="1"/>
    <col min="2" max="2" width="31.28515625" style="8" customWidth="1"/>
    <col min="3" max="4" width="20.7109375" style="9" customWidth="1"/>
    <col min="5" max="5" width="21.7109375" style="10" customWidth="1"/>
    <col min="6" max="6" width="11.42578125" style="2"/>
    <col min="7" max="16384" width="11.42578125" style="1"/>
  </cols>
  <sheetData>
    <row r="1" spans="1:6" ht="34.5" customHeight="1" x14ac:dyDescent="0.25">
      <c r="A1" s="84" t="s">
        <v>14</v>
      </c>
      <c r="B1" s="85"/>
      <c r="C1" s="85"/>
      <c r="D1" s="85"/>
      <c r="E1" s="86"/>
    </row>
    <row r="2" spans="1:6" ht="34.5" customHeight="1" x14ac:dyDescent="0.25">
      <c r="A2" s="87" t="s">
        <v>13</v>
      </c>
      <c r="B2" s="88"/>
      <c r="C2" s="88"/>
      <c r="D2" s="88"/>
      <c r="E2" s="89"/>
    </row>
    <row r="3" spans="1:6" ht="26.25" customHeight="1" x14ac:dyDescent="0.25">
      <c r="A3" s="133" t="s">
        <v>15</v>
      </c>
      <c r="B3" s="134"/>
      <c r="C3" s="90"/>
      <c r="D3" s="91"/>
      <c r="E3" s="92"/>
    </row>
    <row r="4" spans="1:6" ht="26.25" customHeight="1" x14ac:dyDescent="0.25">
      <c r="A4" s="135" t="s">
        <v>0</v>
      </c>
      <c r="B4" s="136"/>
      <c r="C4" s="93"/>
      <c r="D4" s="94"/>
      <c r="E4" s="95"/>
    </row>
    <row r="5" spans="1:6" ht="62.25" customHeight="1" x14ac:dyDescent="0.25">
      <c r="A5" s="135" t="s">
        <v>16</v>
      </c>
      <c r="B5" s="136"/>
      <c r="C5" s="96"/>
      <c r="D5" s="96"/>
      <c r="E5" s="96"/>
    </row>
    <row r="6" spans="1:6" ht="26.25" customHeight="1" x14ac:dyDescent="0.25">
      <c r="A6" s="135" t="s">
        <v>17</v>
      </c>
      <c r="B6" s="136"/>
      <c r="C6" s="97"/>
      <c r="D6" s="97"/>
      <c r="E6" s="97"/>
    </row>
    <row r="7" spans="1:6" ht="36.75" customHeight="1" x14ac:dyDescent="0.25">
      <c r="A7" s="135" t="s">
        <v>5</v>
      </c>
      <c r="B7" s="136"/>
      <c r="C7" s="97"/>
      <c r="D7" s="97"/>
      <c r="E7" s="97"/>
    </row>
    <row r="8" spans="1:6" ht="26.25" customHeight="1" x14ac:dyDescent="0.25">
      <c r="A8" s="135" t="s">
        <v>18</v>
      </c>
      <c r="B8" s="136"/>
      <c r="C8" s="97"/>
      <c r="D8" s="97"/>
      <c r="E8" s="97"/>
      <c r="F8" s="1"/>
    </row>
    <row r="9" spans="1:6" s="3" customFormat="1" ht="26.25" customHeight="1" x14ac:dyDescent="0.25">
      <c r="A9" s="135" t="s">
        <v>19</v>
      </c>
      <c r="B9" s="136"/>
      <c r="C9" s="97"/>
      <c r="D9" s="97"/>
      <c r="E9" s="97"/>
    </row>
    <row r="10" spans="1:6" s="3" customFormat="1" ht="44.25" customHeight="1" x14ac:dyDescent="0.25">
      <c r="A10" s="135" t="s">
        <v>20</v>
      </c>
      <c r="B10" s="136"/>
      <c r="C10" s="98"/>
      <c r="D10" s="99"/>
      <c r="E10" s="100"/>
    </row>
    <row r="11" spans="1:6" s="3" customFormat="1" ht="44.25" customHeight="1" x14ac:dyDescent="0.25">
      <c r="A11" s="135" t="s">
        <v>21</v>
      </c>
      <c r="B11" s="136"/>
      <c r="C11" s="98"/>
      <c r="D11" s="99"/>
      <c r="E11" s="100"/>
    </row>
    <row r="12" spans="1:6" ht="26.25" customHeight="1" x14ac:dyDescent="0.25">
      <c r="A12" s="135" t="s">
        <v>22</v>
      </c>
      <c r="B12" s="136"/>
      <c r="C12" s="101"/>
      <c r="D12" s="102"/>
      <c r="E12" s="103"/>
      <c r="F12" s="1"/>
    </row>
    <row r="13" spans="1:6" s="4" customFormat="1" ht="26.25" customHeight="1" x14ac:dyDescent="0.25">
      <c r="A13" s="135" t="s">
        <v>23</v>
      </c>
      <c r="B13" s="136"/>
      <c r="C13" s="104"/>
      <c r="D13" s="105"/>
      <c r="E13" s="106"/>
    </row>
    <row r="14" spans="1:6" s="4" customFormat="1" ht="26.25" customHeight="1" x14ac:dyDescent="0.25">
      <c r="A14" s="137" t="s">
        <v>54</v>
      </c>
      <c r="B14" s="138"/>
      <c r="C14" s="107"/>
      <c r="D14" s="108"/>
      <c r="E14" s="109"/>
    </row>
    <row r="15" spans="1:6" ht="41.25" customHeight="1" x14ac:dyDescent="0.25">
      <c r="A15" s="135" t="s">
        <v>55</v>
      </c>
      <c r="B15" s="136"/>
      <c r="C15" s="110"/>
      <c r="D15" s="111"/>
      <c r="E15" s="112"/>
      <c r="F15" s="1"/>
    </row>
    <row r="16" spans="1:6" s="4" customFormat="1" ht="63.75" customHeight="1" x14ac:dyDescent="0.25">
      <c r="A16" s="113"/>
      <c r="B16" s="114"/>
      <c r="C16" s="115" t="s">
        <v>36</v>
      </c>
      <c r="D16" s="115" t="s">
        <v>35</v>
      </c>
      <c r="E16" s="115" t="s">
        <v>37</v>
      </c>
    </row>
    <row r="17" spans="1:6" ht="27" customHeight="1" x14ac:dyDescent="0.25">
      <c r="A17" s="116" t="s">
        <v>34</v>
      </c>
      <c r="B17" s="117" t="s">
        <v>24</v>
      </c>
      <c r="C17" s="118"/>
      <c r="D17" s="118"/>
      <c r="E17" s="119"/>
      <c r="F17" s="1"/>
    </row>
    <row r="18" spans="1:6" s="5" customFormat="1" ht="27" customHeight="1" x14ac:dyDescent="0.25">
      <c r="A18" s="120"/>
      <c r="B18" s="117" t="s">
        <v>25</v>
      </c>
      <c r="C18" s="118"/>
      <c r="D18" s="118"/>
      <c r="E18" s="119"/>
    </row>
    <row r="19" spans="1:6" s="6" customFormat="1" ht="27" customHeight="1" x14ac:dyDescent="0.25">
      <c r="A19" s="120"/>
      <c r="B19" s="117" t="s">
        <v>26</v>
      </c>
      <c r="C19" s="118"/>
      <c r="D19" s="118"/>
      <c r="E19" s="119"/>
    </row>
    <row r="20" spans="1:6" s="6" customFormat="1" ht="27" customHeight="1" x14ac:dyDescent="0.25">
      <c r="A20" s="120"/>
      <c r="B20" s="117" t="s">
        <v>27</v>
      </c>
      <c r="C20" s="118"/>
      <c r="D20" s="118"/>
      <c r="E20" s="119"/>
    </row>
    <row r="21" spans="1:6" s="3" customFormat="1" ht="27" customHeight="1" x14ac:dyDescent="0.25">
      <c r="A21" s="120"/>
      <c r="B21" s="117" t="s">
        <v>28</v>
      </c>
      <c r="C21" s="118"/>
      <c r="D21" s="118"/>
      <c r="E21" s="119"/>
    </row>
    <row r="22" spans="1:6" s="3" customFormat="1" ht="27" customHeight="1" x14ac:dyDescent="0.25">
      <c r="A22" s="120"/>
      <c r="B22" s="117" t="s">
        <v>29</v>
      </c>
      <c r="C22" s="118"/>
      <c r="D22" s="118"/>
      <c r="E22" s="119"/>
    </row>
    <row r="23" spans="1:6" s="3" customFormat="1" ht="27" customHeight="1" x14ac:dyDescent="0.25">
      <c r="A23" s="120"/>
      <c r="B23" s="117" t="s">
        <v>30</v>
      </c>
      <c r="C23" s="118"/>
      <c r="D23" s="118"/>
      <c r="E23" s="119"/>
    </row>
    <row r="24" spans="1:6" s="3" customFormat="1" ht="27" customHeight="1" x14ac:dyDescent="0.25">
      <c r="A24" s="120"/>
      <c r="B24" s="117" t="s">
        <v>31</v>
      </c>
      <c r="C24" s="118"/>
      <c r="D24" s="118"/>
      <c r="E24" s="119"/>
    </row>
    <row r="25" spans="1:6" s="6" customFormat="1" ht="27" customHeight="1" x14ac:dyDescent="0.25">
      <c r="A25" s="120"/>
      <c r="B25" s="117" t="s">
        <v>32</v>
      </c>
      <c r="C25" s="118"/>
      <c r="D25" s="118"/>
      <c r="E25" s="119"/>
    </row>
    <row r="26" spans="1:6" s="3" customFormat="1" ht="27" customHeight="1" x14ac:dyDescent="0.25">
      <c r="A26" s="120"/>
      <c r="B26" s="117" t="s">
        <v>33</v>
      </c>
      <c r="C26" s="118"/>
      <c r="D26" s="118"/>
      <c r="E26" s="119"/>
    </row>
    <row r="27" spans="1:6" s="3" customFormat="1" ht="27" customHeight="1" x14ac:dyDescent="0.25">
      <c r="A27" s="121" t="s">
        <v>53</v>
      </c>
      <c r="B27" s="121"/>
      <c r="C27" s="121"/>
      <c r="D27" s="121"/>
      <c r="E27" s="122"/>
    </row>
    <row r="28" spans="1:6" s="3" customFormat="1" ht="27" customHeight="1" thickBot="1" x14ac:dyDescent="0.3">
      <c r="A28" s="123" t="s">
        <v>39</v>
      </c>
      <c r="B28" s="124"/>
      <c r="C28" s="124"/>
      <c r="D28" s="125"/>
      <c r="E28" s="126"/>
    </row>
    <row r="29" spans="1:6" s="7" customFormat="1" ht="48" customHeight="1" thickBot="1" x14ac:dyDescent="0.3">
      <c r="A29" s="121" t="s">
        <v>40</v>
      </c>
      <c r="B29" s="121"/>
      <c r="C29" s="121"/>
      <c r="D29" s="123"/>
      <c r="E29" s="127"/>
    </row>
    <row r="30" spans="1:6" s="3" customFormat="1" ht="42" customHeight="1" x14ac:dyDescent="0.25">
      <c r="A30" s="121" t="s">
        <v>43</v>
      </c>
      <c r="B30" s="121"/>
      <c r="C30" s="121"/>
      <c r="D30" s="121"/>
      <c r="E30" s="128"/>
    </row>
    <row r="31" spans="1:6" s="6" customFormat="1" ht="24.75" customHeight="1" x14ac:dyDescent="0.25">
      <c r="A31" s="129"/>
      <c r="B31" s="129"/>
      <c r="C31" s="129"/>
      <c r="D31" s="129"/>
      <c r="E31" s="129"/>
    </row>
    <row r="32" spans="1:6" ht="30.75" customHeight="1" x14ac:dyDescent="0.25">
      <c r="A32" s="130" t="s">
        <v>41</v>
      </c>
      <c r="B32" s="130"/>
      <c r="C32" s="130"/>
      <c r="D32" s="130"/>
      <c r="E32" s="131"/>
      <c r="F32" s="1"/>
    </row>
    <row r="33" spans="1:6" ht="37.5" customHeight="1" x14ac:dyDescent="0.25">
      <c r="A33" s="130" t="s">
        <v>42</v>
      </c>
      <c r="B33" s="130"/>
      <c r="C33" s="130"/>
      <c r="D33" s="130"/>
      <c r="E33" s="132"/>
      <c r="F33" s="1"/>
    </row>
    <row r="34" spans="1:6" x14ac:dyDescent="0.25">
      <c r="F34" s="1"/>
    </row>
    <row r="35" spans="1:6" x14ac:dyDescent="0.25">
      <c r="F35" s="1"/>
    </row>
    <row r="36" spans="1:6" x14ac:dyDescent="0.25">
      <c r="F36" s="1"/>
    </row>
    <row r="37" spans="1:6" x14ac:dyDescent="0.25">
      <c r="F37" s="1"/>
    </row>
    <row r="38" spans="1:6" x14ac:dyDescent="0.25">
      <c r="F38" s="1"/>
    </row>
  </sheetData>
  <mergeCells count="36">
    <mergeCell ref="A28:D28"/>
    <mergeCell ref="A29:D29"/>
    <mergeCell ref="A30:D30"/>
    <mergeCell ref="A31:E31"/>
    <mergeCell ref="A32:D32"/>
    <mergeCell ref="A33:D33"/>
    <mergeCell ref="A14:B14"/>
    <mergeCell ref="A15:B15"/>
    <mergeCell ref="C15:E15"/>
    <mergeCell ref="A16:B16"/>
    <mergeCell ref="A17:A26"/>
    <mergeCell ref="A27:D27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E1"/>
    <mergeCell ref="A2:E2"/>
    <mergeCell ref="A3:B3"/>
    <mergeCell ref="C3:E3"/>
    <mergeCell ref="A4:B4"/>
    <mergeCell ref="C4:E4"/>
  </mergeCells>
  <pageMargins left="0.8203125" right="0.6015625" top="0.6640625" bottom="1" header="0.5" footer="0.5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0234-C0B0-42B7-ABAE-4FF2274F8920}">
  <dimension ref="A1:F37"/>
  <sheetViews>
    <sheetView zoomScale="80" zoomScaleNormal="80" zoomScaleSheetLayoutView="40" zoomScalePageLayoutView="30" workbookViewId="0">
      <selection activeCell="H5" sqref="H5"/>
    </sheetView>
  </sheetViews>
  <sheetFormatPr defaultColWidth="11.42578125" defaultRowHeight="15.75" x14ac:dyDescent="0.25"/>
  <cols>
    <col min="1" max="1" width="35.140625" style="8" customWidth="1"/>
    <col min="2" max="2" width="35.28515625" style="8" customWidth="1"/>
    <col min="3" max="4" width="22.7109375" style="9" customWidth="1"/>
    <col min="5" max="5" width="22.7109375" style="10" customWidth="1"/>
    <col min="6" max="6" width="11.42578125" style="2"/>
    <col min="7" max="16384" width="11.42578125" style="1"/>
  </cols>
  <sheetData>
    <row r="1" spans="1:6" ht="54" customHeight="1" x14ac:dyDescent="0.25">
      <c r="A1" s="38" t="s">
        <v>14</v>
      </c>
      <c r="B1" s="39"/>
      <c r="C1" s="39"/>
      <c r="D1" s="39"/>
      <c r="E1" s="40"/>
    </row>
    <row r="2" spans="1:6" ht="54" customHeight="1" x14ac:dyDescent="0.25">
      <c r="A2" s="41" t="s">
        <v>13</v>
      </c>
      <c r="B2" s="42"/>
      <c r="C2" s="42"/>
      <c r="D2" s="42"/>
      <c r="E2" s="43"/>
    </row>
    <row r="3" spans="1:6" ht="26.25" customHeight="1" x14ac:dyDescent="0.25">
      <c r="A3" s="47" t="s">
        <v>15</v>
      </c>
      <c r="B3" s="48"/>
      <c r="C3" s="49" t="s">
        <v>2</v>
      </c>
      <c r="D3" s="50"/>
      <c r="E3" s="51"/>
    </row>
    <row r="4" spans="1:6" ht="26.25" customHeight="1" x14ac:dyDescent="0.25">
      <c r="A4" s="44" t="s">
        <v>0</v>
      </c>
      <c r="B4" s="45"/>
      <c r="C4" s="52" t="s">
        <v>44</v>
      </c>
      <c r="D4" s="53"/>
      <c r="E4" s="54"/>
    </row>
    <row r="5" spans="1:6" ht="62.25" customHeight="1" x14ac:dyDescent="0.25">
      <c r="A5" s="44" t="s">
        <v>16</v>
      </c>
      <c r="B5" s="45"/>
      <c r="C5" s="55" t="s">
        <v>52</v>
      </c>
      <c r="D5" s="55"/>
      <c r="E5" s="55"/>
    </row>
    <row r="6" spans="1:6" ht="26.25" customHeight="1" x14ac:dyDescent="0.25">
      <c r="A6" s="44" t="s">
        <v>17</v>
      </c>
      <c r="B6" s="45"/>
      <c r="C6" s="46" t="s">
        <v>45</v>
      </c>
      <c r="D6" s="46"/>
      <c r="E6" s="46"/>
    </row>
    <row r="7" spans="1:6" ht="36.75" customHeight="1" x14ac:dyDescent="0.25">
      <c r="A7" s="44" t="s">
        <v>5</v>
      </c>
      <c r="B7" s="45"/>
      <c r="C7" s="46">
        <v>30</v>
      </c>
      <c r="D7" s="46"/>
      <c r="E7" s="46"/>
    </row>
    <row r="8" spans="1:6" ht="26.25" customHeight="1" x14ac:dyDescent="0.25">
      <c r="A8" s="44" t="s">
        <v>18</v>
      </c>
      <c r="B8" s="45"/>
      <c r="C8" s="46">
        <v>10</v>
      </c>
      <c r="D8" s="46"/>
      <c r="E8" s="46"/>
      <c r="F8" s="1"/>
    </row>
    <row r="9" spans="1:6" s="3" customFormat="1" ht="26.25" customHeight="1" x14ac:dyDescent="0.25">
      <c r="A9" s="44" t="s">
        <v>19</v>
      </c>
      <c r="B9" s="45"/>
      <c r="C9" s="46">
        <v>107</v>
      </c>
      <c r="D9" s="46"/>
      <c r="E9" s="46"/>
    </row>
    <row r="10" spans="1:6" s="3" customFormat="1" ht="44.25" customHeight="1" x14ac:dyDescent="0.25">
      <c r="A10" s="44" t="s">
        <v>51</v>
      </c>
      <c r="B10" s="45"/>
      <c r="C10" s="62">
        <f>C9/C8</f>
        <v>10.7</v>
      </c>
      <c r="D10" s="63"/>
      <c r="E10" s="64"/>
    </row>
    <row r="11" spans="1:6" s="3" customFormat="1" ht="44.25" customHeight="1" x14ac:dyDescent="0.25">
      <c r="A11" s="44" t="s">
        <v>21</v>
      </c>
      <c r="B11" s="45"/>
      <c r="C11" s="62">
        <f>C7/C10</f>
        <v>2.8037383177570097</v>
      </c>
      <c r="D11" s="63"/>
      <c r="E11" s="64"/>
    </row>
    <row r="12" spans="1:6" ht="26.25" customHeight="1" x14ac:dyDescent="0.25">
      <c r="A12" s="44" t="s">
        <v>50</v>
      </c>
      <c r="B12" s="45"/>
      <c r="C12" s="75" t="s">
        <v>3</v>
      </c>
      <c r="D12" s="76"/>
      <c r="E12" s="77"/>
      <c r="F12" s="1"/>
    </row>
    <row r="13" spans="1:6" s="4" customFormat="1" ht="25.9" customHeight="1" x14ac:dyDescent="0.25">
      <c r="A13" s="44" t="s">
        <v>23</v>
      </c>
      <c r="B13" s="45"/>
      <c r="C13" s="78" t="s">
        <v>4</v>
      </c>
      <c r="D13" s="79"/>
      <c r="E13" s="80"/>
    </row>
    <row r="14" spans="1:6" ht="26.25" customHeight="1" x14ac:dyDescent="0.25">
      <c r="A14" s="44" t="s">
        <v>49</v>
      </c>
      <c r="B14" s="45"/>
      <c r="C14" s="81" t="s">
        <v>6</v>
      </c>
      <c r="D14" s="82"/>
      <c r="E14" s="83"/>
      <c r="F14" s="1"/>
    </row>
    <row r="15" spans="1:6" s="4" customFormat="1" ht="36.75" customHeight="1" x14ac:dyDescent="0.25">
      <c r="A15" s="71"/>
      <c r="B15" s="72"/>
      <c r="C15" s="20" t="s">
        <v>36</v>
      </c>
      <c r="D15" s="20" t="s">
        <v>35</v>
      </c>
      <c r="E15" s="20" t="s">
        <v>37</v>
      </c>
    </row>
    <row r="16" spans="1:6" ht="27" customHeight="1" x14ac:dyDescent="0.25">
      <c r="A16" s="73" t="s">
        <v>34</v>
      </c>
      <c r="B16" s="12" t="s">
        <v>24</v>
      </c>
      <c r="C16" s="21">
        <v>0.4236111111111111</v>
      </c>
      <c r="D16" s="21">
        <v>0.46527777777777773</v>
      </c>
      <c r="E16" s="22">
        <v>4.8</v>
      </c>
      <c r="F16" s="1"/>
    </row>
    <row r="17" spans="1:6" s="5" customFormat="1" ht="27" customHeight="1" x14ac:dyDescent="0.25">
      <c r="A17" s="74"/>
      <c r="B17" s="12" t="s">
        <v>25</v>
      </c>
      <c r="C17" s="18">
        <v>0.42499999999999999</v>
      </c>
      <c r="D17" s="18">
        <v>0.46666666666666662</v>
      </c>
      <c r="E17" s="19">
        <v>4.0999999999999996</v>
      </c>
    </row>
    <row r="18" spans="1:6" s="6" customFormat="1" ht="27" customHeight="1" x14ac:dyDescent="0.25">
      <c r="A18" s="74"/>
      <c r="B18" s="12" t="s">
        <v>26</v>
      </c>
      <c r="C18" s="18">
        <v>0.42638888888888887</v>
      </c>
      <c r="D18" s="18">
        <v>0.4680555555555555</v>
      </c>
      <c r="E18" s="19">
        <v>6.2</v>
      </c>
    </row>
    <row r="19" spans="1:6" s="6" customFormat="1" ht="27" customHeight="1" x14ac:dyDescent="0.25">
      <c r="A19" s="74"/>
      <c r="B19" s="12" t="s">
        <v>27</v>
      </c>
      <c r="C19" s="18">
        <v>0.42777777777777781</v>
      </c>
      <c r="D19" s="18">
        <v>0.4694444444444445</v>
      </c>
      <c r="E19" s="19">
        <v>5.3</v>
      </c>
    </row>
    <row r="20" spans="1:6" s="3" customFormat="1" ht="27" customHeight="1" x14ac:dyDescent="0.25">
      <c r="A20" s="74"/>
      <c r="B20" s="12" t="s">
        <v>28</v>
      </c>
      <c r="C20" s="18">
        <v>0.4291666666666667</v>
      </c>
      <c r="D20" s="18">
        <v>0.47083333333333338</v>
      </c>
      <c r="E20" s="19">
        <v>3.88</v>
      </c>
    </row>
    <row r="21" spans="1:6" s="3" customFormat="1" ht="27" customHeight="1" x14ac:dyDescent="0.25">
      <c r="A21" s="74"/>
      <c r="B21" s="12" t="s">
        <v>29</v>
      </c>
      <c r="C21" s="18">
        <v>0.43055555555555558</v>
      </c>
      <c r="D21" s="18">
        <v>0.47222222222222227</v>
      </c>
      <c r="E21" s="19">
        <v>4.8899999999999997</v>
      </c>
    </row>
    <row r="22" spans="1:6" s="3" customFormat="1" ht="27" customHeight="1" x14ac:dyDescent="0.25">
      <c r="A22" s="74"/>
      <c r="B22" s="12" t="s">
        <v>30</v>
      </c>
      <c r="C22" s="18">
        <v>0.43194444444444446</v>
      </c>
      <c r="D22" s="18">
        <v>0.47361111111111115</v>
      </c>
      <c r="E22" s="19">
        <v>4.74</v>
      </c>
    </row>
    <row r="23" spans="1:6" s="3" customFormat="1" ht="27" customHeight="1" x14ac:dyDescent="0.25">
      <c r="A23" s="74"/>
      <c r="B23" s="12" t="s">
        <v>31</v>
      </c>
      <c r="C23" s="18">
        <v>0.43333333333333335</v>
      </c>
      <c r="D23" s="18">
        <v>0.47500000000000003</v>
      </c>
      <c r="E23" s="19">
        <v>5.5</v>
      </c>
    </row>
    <row r="24" spans="1:6" s="6" customFormat="1" ht="27" customHeight="1" x14ac:dyDescent="0.25">
      <c r="A24" s="74"/>
      <c r="B24" s="12" t="s">
        <v>32</v>
      </c>
      <c r="C24" s="18">
        <v>0.43472222222222223</v>
      </c>
      <c r="D24" s="18">
        <v>0.47638888888888892</v>
      </c>
      <c r="E24" s="19">
        <v>3.98</v>
      </c>
    </row>
    <row r="25" spans="1:6" s="3" customFormat="1" ht="27" customHeight="1" x14ac:dyDescent="0.25">
      <c r="A25" s="74"/>
      <c r="B25" s="12" t="s">
        <v>33</v>
      </c>
      <c r="C25" s="18">
        <v>0.43611111111111112</v>
      </c>
      <c r="D25" s="18">
        <v>0.4777777777777778</v>
      </c>
      <c r="E25" s="19">
        <v>4.55</v>
      </c>
    </row>
    <row r="26" spans="1:6" s="3" customFormat="1" ht="27" customHeight="1" x14ac:dyDescent="0.25">
      <c r="A26" s="37" t="s">
        <v>38</v>
      </c>
      <c r="B26" s="37"/>
      <c r="C26" s="37"/>
      <c r="D26" s="37"/>
      <c r="E26" s="23">
        <f>AVERAGE(E16:E25)</f>
        <v>4.7939999999999987</v>
      </c>
    </row>
    <row r="27" spans="1:6" s="3" customFormat="1" ht="27" customHeight="1" thickBot="1" x14ac:dyDescent="0.3">
      <c r="A27" s="65" t="s">
        <v>39</v>
      </c>
      <c r="B27" s="66"/>
      <c r="C27" s="66"/>
      <c r="D27" s="67"/>
      <c r="E27" s="23">
        <f>STDEV(E16:E25)</f>
        <v>0.7289749271713345</v>
      </c>
    </row>
    <row r="28" spans="1:6" s="7" customFormat="1" ht="48" customHeight="1" thickBot="1" x14ac:dyDescent="0.3">
      <c r="A28" s="37" t="s">
        <v>40</v>
      </c>
      <c r="B28" s="37"/>
      <c r="C28" s="37"/>
      <c r="D28" s="65"/>
      <c r="E28" s="24">
        <f>E27/E26</f>
        <v>0.15205985130816327</v>
      </c>
    </row>
    <row r="29" spans="1:6" s="3" customFormat="1" ht="27.75" customHeight="1" x14ac:dyDescent="0.25">
      <c r="A29" s="37" t="s">
        <v>43</v>
      </c>
      <c r="B29" s="37"/>
      <c r="C29" s="37"/>
      <c r="D29" s="37"/>
      <c r="E29" s="25">
        <f>E26*C10</f>
        <v>51.295799999999986</v>
      </c>
    </row>
    <row r="30" spans="1:6" s="6" customFormat="1" ht="24.75" customHeight="1" x14ac:dyDescent="0.25">
      <c r="A30" s="36"/>
      <c r="B30" s="36"/>
      <c r="C30" s="36"/>
      <c r="D30" s="36"/>
      <c r="E30" s="36"/>
    </row>
    <row r="31" spans="1:6" ht="30.75" customHeight="1" x14ac:dyDescent="0.25">
      <c r="A31" s="37" t="s">
        <v>41</v>
      </c>
      <c r="B31" s="37"/>
      <c r="C31" s="37"/>
      <c r="D31" s="37"/>
      <c r="E31" s="22">
        <v>20</v>
      </c>
      <c r="F31" s="1"/>
    </row>
    <row r="32" spans="1:6" ht="37.5" customHeight="1" x14ac:dyDescent="0.25">
      <c r="A32" s="37" t="s">
        <v>42</v>
      </c>
      <c r="B32" s="37"/>
      <c r="C32" s="37"/>
      <c r="D32" s="37"/>
      <c r="E32" s="26">
        <f>E29-E31</f>
        <v>31.295799999999986</v>
      </c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</sheetData>
  <mergeCells count="35">
    <mergeCell ref="A28:D28"/>
    <mergeCell ref="A29:D29"/>
    <mergeCell ref="A30:E30"/>
    <mergeCell ref="A31:D31"/>
    <mergeCell ref="A32:D32"/>
    <mergeCell ref="A27:D27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A16:A25"/>
    <mergeCell ref="A26:D26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E1"/>
    <mergeCell ref="A2:E2"/>
    <mergeCell ref="A3:B3"/>
    <mergeCell ref="C3:E3"/>
    <mergeCell ref="A4:B4"/>
    <mergeCell ref="C4:E4"/>
  </mergeCells>
  <pageMargins left="0.8203125" right="0.6015625" top="0.6640625" bottom="1" header="0.5" footer="0.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Entrer les données ici</vt:lpstr>
      <vt:lpstr>Enter data here_print</vt:lpstr>
      <vt:lpstr>EXEMPLE</vt:lpstr>
      <vt:lpstr>'Enter data here_print'!Print_Area</vt:lpstr>
      <vt:lpstr>'Entrer les données ici'!Print_Area</vt:lpstr>
      <vt:lpstr>EXEMPLE!Print_Area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Meltendorf</dc:creator>
  <cp:lastModifiedBy>Anna Zhenchuk</cp:lastModifiedBy>
  <cp:lastPrinted>2023-03-17T09:13:30Z</cp:lastPrinted>
  <dcterms:created xsi:type="dcterms:W3CDTF">2013-02-22T16:59:37Z</dcterms:created>
  <dcterms:modified xsi:type="dcterms:W3CDTF">2023-04-25T13:52:05Z</dcterms:modified>
</cp:coreProperties>
</file>